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<sst xmlns="http://schemas.openxmlformats.org/spreadsheetml/2006/main" count="82" uniqueCount="60">
  <si>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С выпуском и ломаной
(мансардной) крышей</t>
  </si>
  <si>
    <t>метр</t>
  </si>
  <si>
    <t>Руб.</t>
  </si>
  <si>
    <t>3х4</t>
  </si>
  <si>
    <t>3х5</t>
  </si>
  <si>
    <t>3х6</t>
  </si>
  <si>
    <t>4х4</t>
  </si>
  <si>
    <t>4х5</t>
  </si>
  <si>
    <t>4х6</t>
  </si>
  <si>
    <t>5х5</t>
  </si>
  <si>
    <t>5х6</t>
  </si>
  <si>
    <t>6х6</t>
  </si>
  <si>
    <t>Размер сруба
(диам.18-24см.)</t>
  </si>
  <si>
    <t>2.Половые лаги</t>
  </si>
  <si>
    <t>3.Потолочные балки</t>
  </si>
  <si>
    <t>4.Стропила</t>
  </si>
  <si>
    <t>5.Черновой пол (необрезная доска)</t>
  </si>
  <si>
    <t>6.Фронтоны (обрезная доска)</t>
  </si>
  <si>
    <t>С рубленым
фронтоном</t>
  </si>
  <si>
    <t>В полулафет
(протесано внутри)</t>
  </si>
  <si>
    <t>С ломаной крышей
(мансардой)</t>
  </si>
  <si>
    <t>Размер сруба
(диам.22-32см.)</t>
  </si>
  <si>
    <t>6х7</t>
  </si>
  <si>
    <t>6х8</t>
  </si>
  <si>
    <t>6х9</t>
  </si>
  <si>
    <t>7х8</t>
  </si>
  <si>
    <t>Стоимость срубов не стандартных размеров расчитывается индивидуально</t>
  </si>
  <si>
    <t>С выпуском
(2 метра)</t>
  </si>
  <si>
    <t>1.Половые лаги</t>
  </si>
  <si>
    <t>2.Потолочные балки</t>
  </si>
  <si>
    <t>3.Стропила</t>
  </si>
  <si>
    <t>4.Черновой пол (необрезная доска)</t>
  </si>
  <si>
    <t>5.Фронтоны (обрезная доска)</t>
  </si>
  <si>
    <t>7.Мох либо пакля</t>
  </si>
  <si>
    <t>8.Рубероид на кровлю</t>
  </si>
  <si>
    <t>9.Доставка сруба до МКАД + 50 км.</t>
  </si>
  <si>
    <t xml:space="preserve">10.Разгрузка и поднос  сруба к фундаменту до 15м. </t>
  </si>
  <si>
    <t>8.Пятая стена</t>
  </si>
  <si>
    <t>9.Биозащитная пропитка</t>
  </si>
  <si>
    <t>10.Мох либо пакля</t>
  </si>
  <si>
    <t>13.Коробки дверные и оконные</t>
  </si>
  <si>
    <t>14.Рубероид на кровлю</t>
  </si>
  <si>
    <t>15.Доставка сруба до МКАД + 50 км.</t>
  </si>
  <si>
    <t xml:space="preserve">16.Разгрузка и поднос  сруба к фундаменту до 15м. </t>
  </si>
  <si>
    <t xml:space="preserve">         Комплектация Бани:  </t>
  </si>
  <si>
    <t>Полулафет
(протесано внутри)</t>
  </si>
  <si>
    <t xml:space="preserve">Цены на сруб Бани </t>
  </si>
  <si>
    <t>Высота сруба 2,2 метра (рубка в лапу)</t>
  </si>
  <si>
    <t xml:space="preserve">Высота сруба 2,5 метра (рубка в лапу) </t>
  </si>
  <si>
    <t>Высота сруба 3,0 метра (рубка в лапу)</t>
  </si>
  <si>
    <t xml:space="preserve">Цены на сруб Дома </t>
  </si>
  <si>
    <t>11.Сборка и установка сруба на фундамент с монтажем материала в комплекте</t>
  </si>
  <si>
    <t>17.Сборка и установка сруба на фундамент с монтажем материала в комплекте</t>
  </si>
  <si>
    <t xml:space="preserve">         Комплектация Дома:  </t>
  </si>
  <si>
    <t>В комплекте
(комплектацию см.ниже)</t>
  </si>
  <si>
    <t>1.Фундамент столбчатый из бетоноблоков (h- 40см)</t>
  </si>
  <si>
    <t>7.Обрешетка крыши (необрезная доска)</t>
  </si>
  <si>
    <t>6.Обрешетка крыши (необрезная доска)</t>
  </si>
  <si>
    <t xml:space="preserve">12.Окна  неостекл.2 шт. </t>
  </si>
  <si>
    <t xml:space="preserve">11.Двери 2 шт.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</si>
</sst>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5.57421875" style="0" customWidth="1"/>
    <col min="2" max="2" width="24.00390625" style="0" customWidth="1"/>
    <col min="3" max="3" width="13.28125" style="0" bestFit="1" customWidth="1"/>
    <col min="4" max="4" width="19.00390625" style="0" bestFit="1" customWidth="1"/>
    <col min="5" max="5" width="21.7109375" style="0" customWidth="1"/>
    <col min="6" max="6" width="12.8515625" style="0" customWidth="1"/>
    <col min="7" max="7" width="19.28125" style="0" customWidth="1"/>
  </cols>
  <sheetData>
    <row r="1" spans="1:7" ht="15.75">
      <c r="A1" s="31" t="s">
        <v>46</v>
      </c>
      <c r="B1" s="31"/>
      <c r="C1" s="31"/>
      <c r="D1" s="31"/>
      <c r="E1" s="31"/>
      <c r="F1" s="31"/>
      <c r="G1" s="31"/>
    </row>
    <row r="2" ht="15.75" thickBot="1"/>
    <row r="3" spans="1:7" ht="28.5" customHeight="1" thickBot="1">
      <c r="A3" s="3" t="s">
        <v>12</v>
      </c>
      <c r="B3" s="4" t="s">
        <v>54</v>
      </c>
      <c r="C3" s="14" t="s">
        <v>27</v>
      </c>
      <c r="D3" s="5" t="s">
        <v>20</v>
      </c>
      <c r="E3" s="4" t="s">
        <v>0</v>
      </c>
      <c r="F3" s="4" t="s">
        <v>18</v>
      </c>
      <c r="G3" s="6" t="s">
        <v>45</v>
      </c>
    </row>
    <row r="4" spans="1:7" ht="15.75" thickBot="1">
      <c r="A4" s="9" t="s">
        <v>1</v>
      </c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1" t="s">
        <v>2</v>
      </c>
    </row>
    <row r="5" spans="1:7" ht="15">
      <c r="A5" s="25" t="s">
        <v>47</v>
      </c>
      <c r="B5" s="26"/>
      <c r="C5" s="26"/>
      <c r="D5" s="26"/>
      <c r="E5" s="26"/>
      <c r="F5" s="26"/>
      <c r="G5" s="27"/>
    </row>
    <row r="6" spans="1:7" ht="15">
      <c r="A6" s="7" t="s">
        <v>3</v>
      </c>
      <c r="B6" s="16">
        <v>110000</v>
      </c>
      <c r="C6" s="16">
        <v>113000</v>
      </c>
      <c r="D6" s="16">
        <f>C6+10000</f>
        <v>123000</v>
      </c>
      <c r="E6" s="16">
        <f>D6+5000</f>
        <v>128000</v>
      </c>
      <c r="F6" s="19">
        <v>154000</v>
      </c>
      <c r="G6" s="20">
        <v>162000</v>
      </c>
    </row>
    <row r="7" spans="1:7" ht="15">
      <c r="A7" s="7" t="s">
        <v>4</v>
      </c>
      <c r="B7" s="16">
        <v>116000</v>
      </c>
      <c r="C7" s="16">
        <v>121000</v>
      </c>
      <c r="D7" s="16">
        <f>C7+10000</f>
        <v>131000</v>
      </c>
      <c r="E7" s="16">
        <f aca="true" t="shared" si="0" ref="E7:E14">D7+5000</f>
        <v>136000</v>
      </c>
      <c r="F7" s="19">
        <v>163200</v>
      </c>
      <c r="G7" s="20">
        <v>172000</v>
      </c>
    </row>
    <row r="8" spans="1:7" ht="15">
      <c r="A8" s="7" t="s">
        <v>5</v>
      </c>
      <c r="B8" s="16">
        <v>143000</v>
      </c>
      <c r="C8" s="16">
        <v>150000</v>
      </c>
      <c r="D8" s="16">
        <f>C8+10000</f>
        <v>160000</v>
      </c>
      <c r="E8" s="16">
        <f t="shared" si="0"/>
        <v>165000</v>
      </c>
      <c r="F8" s="19">
        <v>198000</v>
      </c>
      <c r="G8" s="20">
        <v>208000</v>
      </c>
    </row>
    <row r="9" spans="1:7" ht="15">
      <c r="A9" s="7" t="s">
        <v>6</v>
      </c>
      <c r="B9" s="16">
        <v>123000</v>
      </c>
      <c r="C9" s="16">
        <v>129000</v>
      </c>
      <c r="D9" s="16">
        <f>C9+10000</f>
        <v>139000</v>
      </c>
      <c r="E9" s="16">
        <f t="shared" si="0"/>
        <v>144000</v>
      </c>
      <c r="F9" s="19">
        <v>173000</v>
      </c>
      <c r="G9" s="20">
        <v>182000</v>
      </c>
    </row>
    <row r="10" spans="1:7" ht="15">
      <c r="A10" s="7" t="s">
        <v>7</v>
      </c>
      <c r="B10" s="16">
        <v>152000</v>
      </c>
      <c r="C10" s="16">
        <v>159000</v>
      </c>
      <c r="D10" s="16">
        <f>C10+10000</f>
        <v>169000</v>
      </c>
      <c r="E10" s="16">
        <f t="shared" si="0"/>
        <v>174000</v>
      </c>
      <c r="F10" s="19">
        <v>209000</v>
      </c>
      <c r="G10" s="20">
        <v>219000</v>
      </c>
    </row>
    <row r="11" spans="1:7" ht="15">
      <c r="A11" s="7" t="s">
        <v>8</v>
      </c>
      <c r="B11" s="16">
        <v>178000</v>
      </c>
      <c r="C11" s="16">
        <v>186000</v>
      </c>
      <c r="D11" s="16">
        <f>C11+11000</f>
        <v>197000</v>
      </c>
      <c r="E11" s="16">
        <f t="shared" si="0"/>
        <v>202000</v>
      </c>
      <c r="F11" s="19">
        <v>242000</v>
      </c>
      <c r="G11" s="20">
        <v>254000</v>
      </c>
    </row>
    <row r="12" spans="1:7" ht="15">
      <c r="A12" s="7" t="s">
        <v>9</v>
      </c>
      <c r="B12" s="16">
        <v>183000</v>
      </c>
      <c r="C12" s="16">
        <v>192000</v>
      </c>
      <c r="D12" s="16">
        <f>C12+12000</f>
        <v>204000</v>
      </c>
      <c r="E12" s="16">
        <f t="shared" si="0"/>
        <v>209000</v>
      </c>
      <c r="F12" s="19">
        <v>251000</v>
      </c>
      <c r="G12" s="20">
        <v>263000</v>
      </c>
    </row>
    <row r="13" spans="1:7" ht="15">
      <c r="A13" s="7" t="s">
        <v>10</v>
      </c>
      <c r="B13" s="16">
        <v>199000</v>
      </c>
      <c r="C13" s="16">
        <v>207000</v>
      </c>
      <c r="D13" s="16">
        <f>C13+13000</f>
        <v>220000</v>
      </c>
      <c r="E13" s="16">
        <f t="shared" si="0"/>
        <v>225000</v>
      </c>
      <c r="F13" s="19">
        <v>269000</v>
      </c>
      <c r="G13" s="20">
        <v>282000</v>
      </c>
    </row>
    <row r="14" spans="1:7" ht="15.75" thickBot="1">
      <c r="A14" s="8" t="s">
        <v>11</v>
      </c>
      <c r="B14" s="18">
        <v>239000</v>
      </c>
      <c r="C14" s="18">
        <v>248000</v>
      </c>
      <c r="D14" s="18">
        <f>C14+14000</f>
        <v>262000</v>
      </c>
      <c r="E14" s="18">
        <f t="shared" si="0"/>
        <v>267000</v>
      </c>
      <c r="F14" s="19">
        <v>320000</v>
      </c>
      <c r="G14" s="20">
        <v>336000</v>
      </c>
    </row>
    <row r="16" spans="1:7" s="32" customFormat="1" ht="15.75">
      <c r="A16" s="31" t="s">
        <v>44</v>
      </c>
      <c r="B16" s="31"/>
      <c r="C16" s="31"/>
      <c r="D16" s="31"/>
      <c r="E16" s="31"/>
      <c r="F16" s="31"/>
      <c r="G16" s="31"/>
    </row>
    <row r="17" spans="1:5" ht="15">
      <c r="A17" s="1" t="s">
        <v>55</v>
      </c>
      <c r="E17" t="s">
        <v>38</v>
      </c>
    </row>
    <row r="18" spans="1:5" ht="15">
      <c r="A18" t="s">
        <v>13</v>
      </c>
      <c r="E18" t="s">
        <v>39</v>
      </c>
    </row>
    <row r="19" spans="1:5" ht="15">
      <c r="A19" t="s">
        <v>14</v>
      </c>
      <c r="E19" t="s">
        <v>59</v>
      </c>
    </row>
    <row r="20" spans="1:5" ht="15">
      <c r="A20" t="s">
        <v>15</v>
      </c>
      <c r="E20" t="s">
        <v>58</v>
      </c>
    </row>
    <row r="21" spans="1:5" ht="15">
      <c r="A21" t="s">
        <v>16</v>
      </c>
      <c r="E21" t="s">
        <v>40</v>
      </c>
    </row>
    <row r="22" spans="1:5" ht="15">
      <c r="A22" t="s">
        <v>17</v>
      </c>
      <c r="E22" t="s">
        <v>41</v>
      </c>
    </row>
    <row r="23" spans="1:5" ht="15">
      <c r="A23" t="s">
        <v>56</v>
      </c>
      <c r="E23" t="s">
        <v>42</v>
      </c>
    </row>
    <row r="24" spans="1:5" ht="15">
      <c r="A24" t="s">
        <v>37</v>
      </c>
      <c r="E24" t="s">
        <v>43</v>
      </c>
    </row>
    <row r="25" spans="1:7" ht="15">
      <c r="A25" s="21" t="s">
        <v>52</v>
      </c>
      <c r="B25" s="21"/>
      <c r="C25" s="21"/>
      <c r="D25" s="21"/>
      <c r="E25" s="21"/>
      <c r="F25" s="21"/>
      <c r="G25" s="21"/>
    </row>
    <row r="28" spans="1:7" ht="15.75" thickBot="1">
      <c r="A28" s="21" t="s">
        <v>50</v>
      </c>
      <c r="B28" s="21"/>
      <c r="C28" s="21"/>
      <c r="D28" s="21"/>
      <c r="E28" s="21"/>
      <c r="F28" s="21"/>
      <c r="G28" s="21"/>
    </row>
    <row r="29" spans="1:7" ht="32.25" customHeight="1" thickBot="1">
      <c r="A29" s="3" t="s">
        <v>21</v>
      </c>
      <c r="B29" s="4" t="s">
        <v>54</v>
      </c>
      <c r="C29" s="14" t="s">
        <v>27</v>
      </c>
      <c r="D29" s="5" t="s">
        <v>20</v>
      </c>
      <c r="E29" s="4" t="s">
        <v>0</v>
      </c>
      <c r="F29" s="4" t="s">
        <v>18</v>
      </c>
      <c r="G29" s="6" t="s">
        <v>19</v>
      </c>
    </row>
    <row r="30" spans="1:7" ht="15.75" thickBot="1">
      <c r="A30" s="9" t="s">
        <v>1</v>
      </c>
      <c r="B30" s="10" t="s">
        <v>2</v>
      </c>
      <c r="C30" s="10" t="s">
        <v>2</v>
      </c>
      <c r="D30" s="10" t="s">
        <v>2</v>
      </c>
      <c r="E30" s="10" t="s">
        <v>2</v>
      </c>
      <c r="F30" s="10" t="s">
        <v>2</v>
      </c>
      <c r="G30" s="11" t="s">
        <v>2</v>
      </c>
    </row>
    <row r="31" spans="1:7" ht="15">
      <c r="A31" s="28" t="s">
        <v>48</v>
      </c>
      <c r="B31" s="29"/>
      <c r="C31" s="29"/>
      <c r="D31" s="29"/>
      <c r="E31" s="29"/>
      <c r="F31" s="29"/>
      <c r="G31" s="30"/>
    </row>
    <row r="32" spans="1:7" ht="15">
      <c r="A32" s="7" t="s">
        <v>8</v>
      </c>
      <c r="B32" s="16">
        <v>192000</v>
      </c>
      <c r="C32" s="16">
        <f>B32+10000</f>
        <v>202000</v>
      </c>
      <c r="D32" s="16">
        <f>C32+10000</f>
        <v>212000</v>
      </c>
      <c r="E32" s="16">
        <f>D32+10000</f>
        <v>222000</v>
      </c>
      <c r="F32" s="16">
        <v>267000</v>
      </c>
      <c r="G32" s="17">
        <v>281000</v>
      </c>
    </row>
    <row r="33" spans="1:7" ht="15">
      <c r="A33" s="7" t="s">
        <v>9</v>
      </c>
      <c r="B33" s="16">
        <v>198000</v>
      </c>
      <c r="C33" s="16">
        <f>B33+10000</f>
        <v>208000</v>
      </c>
      <c r="D33" s="16">
        <f>C33+11000</f>
        <v>219000</v>
      </c>
      <c r="E33" s="16">
        <f>D33+10000</f>
        <v>229000</v>
      </c>
      <c r="F33" s="16">
        <v>275000</v>
      </c>
      <c r="G33" s="17">
        <v>288000</v>
      </c>
    </row>
    <row r="34" spans="1:7" ht="15">
      <c r="A34" s="7" t="s">
        <v>10</v>
      </c>
      <c r="B34" s="16">
        <v>213000</v>
      </c>
      <c r="C34" s="16">
        <f>B34+10000</f>
        <v>223000</v>
      </c>
      <c r="D34" s="16">
        <f>C34+12000</f>
        <v>235000</v>
      </c>
      <c r="E34" s="16">
        <f>D34+10000</f>
        <v>245000</v>
      </c>
      <c r="F34" s="16">
        <v>294000</v>
      </c>
      <c r="G34" s="17">
        <v>309000</v>
      </c>
    </row>
    <row r="35" spans="1:7" ht="15.75" thickBot="1">
      <c r="A35" s="8" t="s">
        <v>11</v>
      </c>
      <c r="B35" s="18">
        <v>251000</v>
      </c>
      <c r="C35" s="16">
        <f>B35+10000</f>
        <v>261000</v>
      </c>
      <c r="D35" s="16">
        <f>C35+13000</f>
        <v>274000</v>
      </c>
      <c r="E35" s="18">
        <f>D35+10000</f>
        <v>284000</v>
      </c>
      <c r="F35" s="16">
        <v>341000</v>
      </c>
      <c r="G35" s="17">
        <v>358000</v>
      </c>
    </row>
    <row r="36" spans="1:7" ht="15">
      <c r="A36" s="25" t="s">
        <v>49</v>
      </c>
      <c r="B36" s="26"/>
      <c r="C36" s="26"/>
      <c r="D36" s="26"/>
      <c r="E36" s="26"/>
      <c r="F36" s="26"/>
      <c r="G36" s="27"/>
    </row>
    <row r="37" spans="1:7" ht="15">
      <c r="A37" s="7" t="s">
        <v>11</v>
      </c>
      <c r="B37" s="2">
        <v>281000</v>
      </c>
      <c r="C37" s="16">
        <f>B37+10000</f>
        <v>291000</v>
      </c>
      <c r="D37" s="16">
        <f>C37+14000</f>
        <v>305000</v>
      </c>
      <c r="E37" s="2">
        <f>D37+12000</f>
        <v>317000</v>
      </c>
      <c r="F37" s="2">
        <v>380000</v>
      </c>
      <c r="G37" s="15">
        <v>399000</v>
      </c>
    </row>
    <row r="38" spans="1:7" ht="15">
      <c r="A38" s="7" t="s">
        <v>22</v>
      </c>
      <c r="B38" s="2">
        <v>322000</v>
      </c>
      <c r="C38" s="16">
        <f>B38+10000</f>
        <v>332000</v>
      </c>
      <c r="D38" s="16">
        <f>C38+15000</f>
        <v>347000</v>
      </c>
      <c r="E38" s="2">
        <f>D38+12000</f>
        <v>359000</v>
      </c>
      <c r="F38" s="2">
        <v>431000</v>
      </c>
      <c r="G38" s="15">
        <v>453000</v>
      </c>
    </row>
    <row r="39" spans="1:7" ht="15">
      <c r="A39" s="7" t="s">
        <v>23</v>
      </c>
      <c r="B39" s="2">
        <v>350000</v>
      </c>
      <c r="C39" s="16">
        <f>B39+10000</f>
        <v>360000</v>
      </c>
      <c r="D39" s="16">
        <f>C39+16000</f>
        <v>376000</v>
      </c>
      <c r="E39" s="2">
        <f>D39+12000</f>
        <v>388000</v>
      </c>
      <c r="F39" s="2">
        <v>465000</v>
      </c>
      <c r="G39" s="15">
        <v>488000</v>
      </c>
    </row>
    <row r="40" spans="1:7" ht="15">
      <c r="A40" s="7" t="s">
        <v>24</v>
      </c>
      <c r="B40" s="2">
        <v>387000</v>
      </c>
      <c r="C40" s="16">
        <f>B40+10000</f>
        <v>397000</v>
      </c>
      <c r="D40" s="16">
        <f>C40+17000</f>
        <v>414000</v>
      </c>
      <c r="E40" s="2">
        <f>D40+12000</f>
        <v>426000</v>
      </c>
      <c r="F40" s="2">
        <v>511000</v>
      </c>
      <c r="G40" s="15">
        <v>536000</v>
      </c>
    </row>
    <row r="41" spans="1:7" ht="15.75" thickBot="1">
      <c r="A41" s="12" t="s">
        <v>25</v>
      </c>
      <c r="B41" s="13">
        <v>412000</v>
      </c>
      <c r="C41" s="16">
        <f>B41+10000</f>
        <v>422000</v>
      </c>
      <c r="D41" s="16">
        <f>C41+18000</f>
        <v>440000</v>
      </c>
      <c r="E41" s="13">
        <f>D41+12000</f>
        <v>452000</v>
      </c>
      <c r="F41" s="2">
        <v>543000</v>
      </c>
      <c r="G41" s="15">
        <v>570000</v>
      </c>
    </row>
    <row r="42" spans="1:7" ht="15.75" thickBot="1">
      <c r="A42" s="22" t="s">
        <v>26</v>
      </c>
      <c r="B42" s="23"/>
      <c r="C42" s="23"/>
      <c r="D42" s="23"/>
      <c r="E42" s="23"/>
      <c r="F42" s="23"/>
      <c r="G42" s="24"/>
    </row>
    <row r="44" spans="1:7" ht="15">
      <c r="A44" s="21" t="s">
        <v>53</v>
      </c>
      <c r="B44" s="21"/>
      <c r="C44" s="21"/>
      <c r="D44" s="21"/>
      <c r="E44" s="21"/>
      <c r="F44" s="21"/>
      <c r="G44" s="21"/>
    </row>
    <row r="45" spans="1:5" ht="15">
      <c r="A45" t="s">
        <v>28</v>
      </c>
      <c r="E45" t="s">
        <v>57</v>
      </c>
    </row>
    <row r="46" spans="1:5" ht="15">
      <c r="A46" t="s">
        <v>29</v>
      </c>
      <c r="E46" t="s">
        <v>33</v>
      </c>
    </row>
    <row r="47" spans="1:5" ht="15">
      <c r="A47" t="s">
        <v>30</v>
      </c>
      <c r="E47" t="s">
        <v>34</v>
      </c>
    </row>
    <row r="48" spans="1:5" ht="15">
      <c r="A48" t="s">
        <v>31</v>
      </c>
      <c r="E48" t="s">
        <v>35</v>
      </c>
    </row>
    <row r="49" spans="1:5" ht="15">
      <c r="A49" t="s">
        <v>32</v>
      </c>
      <c r="E49" t="s">
        <v>36</v>
      </c>
    </row>
    <row r="50" spans="1:7" ht="15">
      <c r="A50" s="21" t="s">
        <v>51</v>
      </c>
      <c r="B50" s="21"/>
      <c r="C50" s="21"/>
      <c r="D50" s="21"/>
      <c r="E50" s="21"/>
      <c r="F50" s="21"/>
      <c r="G50" s="21"/>
    </row>
  </sheetData>
  <sheetProtection/>
  <mergeCells count="10">
    <mergeCell ref="A28:G28"/>
    <mergeCell ref="A5:G5"/>
    <mergeCell ref="A25:G25"/>
    <mergeCell ref="A1:G1"/>
    <mergeCell ref="A16:G16"/>
    <mergeCell ref="A50:G50"/>
    <mergeCell ref="A42:G42"/>
    <mergeCell ref="A36:G36"/>
    <mergeCell ref="A31:G31"/>
    <mergeCell ref="A44:G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2009-01-16T21:21:42Z</dcterms:modified>
  <cp:category/>
  <cp:version/>
  <cp:contentType/>
  <cp:contentStatus/>
</cp:coreProperties>
</file>